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tMUK\Abteilungen\Abteilung I\Referat I_5\Birkelbach\ASV\QD\"/>
    </mc:Choice>
  </mc:AlternateContent>
  <workbookProtection workbookAlgorithmName="SHA-512" workbookHashValue="5OxG8U7jkK99E+in67DtYaBlLuP6sfY/ASHInaYqQm8FKEiVjJnp0xi8GEMcUqAYbcpHc3K+syoarbpqi1ZBNA==" workbookSaltValue="/nojW+6L2FWrHp5T3zHmwQ==" workbookSpinCount="100000" lockStructure="1"/>
  <bookViews>
    <workbookView xWindow="0" yWindow="0" windowWidth="16380" windowHeight="8190" tabRatio="500"/>
  </bookViews>
  <sheets>
    <sheet name="Prüfungsergebnisse" sheetId="1" r:id="rId1"/>
    <sheet name="GSO" sheetId="2" r:id="rId2"/>
  </sheets>
  <definedNames>
    <definedName name="_GoBack" localSheetId="1">GSO!$A$16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D6" i="1" l="1"/>
  <c r="S25" i="1" l="1"/>
  <c r="M25" i="1"/>
  <c r="J25" i="1"/>
  <c r="G25" i="1"/>
  <c r="D25" i="1"/>
  <c r="S24" i="1"/>
  <c r="M24" i="1"/>
  <c r="J24" i="1"/>
  <c r="G24" i="1"/>
  <c r="D24" i="1"/>
  <c r="S23" i="1"/>
  <c r="M23" i="1"/>
  <c r="J23" i="1"/>
  <c r="G23" i="1"/>
  <c r="D23" i="1"/>
  <c r="S22" i="1"/>
  <c r="M22" i="1"/>
  <c r="J22" i="1"/>
  <c r="G22" i="1"/>
  <c r="D22" i="1"/>
  <c r="S21" i="1"/>
  <c r="M21" i="1"/>
  <c r="J21" i="1"/>
  <c r="G21" i="1"/>
  <c r="D21" i="1"/>
  <c r="S20" i="1"/>
  <c r="M20" i="1"/>
  <c r="J20" i="1"/>
  <c r="G20" i="1"/>
  <c r="D20" i="1"/>
  <c r="S19" i="1"/>
  <c r="M19" i="1"/>
  <c r="J19" i="1"/>
  <c r="G19" i="1"/>
  <c r="D19" i="1"/>
  <c r="S18" i="1"/>
  <c r="M18" i="1"/>
  <c r="J18" i="1"/>
  <c r="G18" i="1"/>
  <c r="D18" i="1"/>
  <c r="S17" i="1"/>
  <c r="M17" i="1"/>
  <c r="J17" i="1"/>
  <c r="G17" i="1"/>
  <c r="D17" i="1"/>
  <c r="S16" i="1"/>
  <c r="M16" i="1"/>
  <c r="J16" i="1"/>
  <c r="G16" i="1"/>
  <c r="D16" i="1"/>
  <c r="S15" i="1"/>
  <c r="M15" i="1"/>
  <c r="J15" i="1"/>
  <c r="D15" i="1"/>
  <c r="S14" i="1"/>
  <c r="M14" i="1"/>
  <c r="J14" i="1"/>
  <c r="G14" i="1"/>
  <c r="D14" i="1"/>
  <c r="S13" i="1"/>
  <c r="M13" i="1"/>
  <c r="J13" i="1"/>
  <c r="G13" i="1"/>
  <c r="D13" i="1"/>
  <c r="S12" i="1"/>
  <c r="M12" i="1"/>
  <c r="J12" i="1"/>
  <c r="G12" i="1"/>
  <c r="D12" i="1"/>
  <c r="N12" i="1" s="1"/>
  <c r="S11" i="1"/>
  <c r="M11" i="1"/>
  <c r="J11" i="1"/>
  <c r="G11" i="1"/>
  <c r="D11" i="1"/>
  <c r="S10" i="1"/>
  <c r="M10" i="1"/>
  <c r="J10" i="1"/>
  <c r="G10" i="1"/>
  <c r="D10" i="1"/>
  <c r="S9" i="1"/>
  <c r="M9" i="1"/>
  <c r="J9" i="1"/>
  <c r="G9" i="1"/>
  <c r="D9" i="1"/>
  <c r="S8" i="1"/>
  <c r="M8" i="1"/>
  <c r="J8" i="1"/>
  <c r="G8" i="1"/>
  <c r="D8" i="1"/>
  <c r="S7" i="1"/>
  <c r="M7" i="1"/>
  <c r="J7" i="1"/>
  <c r="G7" i="1"/>
  <c r="D7" i="1"/>
  <c r="S6" i="1"/>
  <c r="M6" i="1"/>
  <c r="J6" i="1"/>
  <c r="G6" i="1"/>
  <c r="N8" i="1" l="1"/>
  <c r="N24" i="1"/>
  <c r="N14" i="1"/>
  <c r="T14" i="1" s="1"/>
  <c r="V14" i="1" s="1"/>
  <c r="N22" i="1"/>
  <c r="U22" i="1" s="1"/>
  <c r="N13" i="1"/>
  <c r="U13" i="1" s="1"/>
  <c r="N21" i="1"/>
  <c r="U21" i="1" s="1"/>
  <c r="N25" i="1"/>
  <c r="T25" i="1" s="1"/>
  <c r="V25" i="1" s="1"/>
  <c r="N16" i="1"/>
  <c r="U16" i="1" s="1"/>
  <c r="N19" i="1"/>
  <c r="U19" i="1" s="1"/>
  <c r="N23" i="1"/>
  <c r="T22" i="1"/>
  <c r="V22" i="1" s="1"/>
  <c r="N10" i="1"/>
  <c r="N17" i="1"/>
  <c r="T17" i="1" s="1"/>
  <c r="N9" i="1"/>
  <c r="U9" i="1" s="1"/>
  <c r="N15" i="1"/>
  <c r="T15" i="1" s="1"/>
  <c r="N20" i="1"/>
  <c r="T20" i="1" s="1"/>
  <c r="N7" i="1"/>
  <c r="T7" i="1" s="1"/>
  <c r="N11" i="1"/>
  <c r="U11" i="1" s="1"/>
  <c r="N18" i="1"/>
  <c r="T18" i="1" s="1"/>
  <c r="N6" i="1"/>
  <c r="U6" i="1" s="1"/>
  <c r="U10" i="1"/>
  <c r="T10" i="1"/>
  <c r="U12" i="1"/>
  <c r="T12" i="1"/>
  <c r="V12" i="1" s="1"/>
  <c r="U23" i="1"/>
  <c r="T23" i="1"/>
  <c r="V23" i="1" s="1"/>
  <c r="T13" i="1"/>
  <c r="V13" i="1" s="1"/>
  <c r="T21" i="1"/>
  <c r="V21" i="1" s="1"/>
  <c r="T8" i="1"/>
  <c r="V8" i="1" s="1"/>
  <c r="T16" i="1"/>
  <c r="V16" i="1" s="1"/>
  <c r="T24" i="1"/>
  <c r="V24" i="1" s="1"/>
  <c r="U8" i="1"/>
  <c r="U24" i="1"/>
  <c r="T9" i="1" l="1"/>
  <c r="U7" i="1"/>
  <c r="U14" i="1"/>
  <c r="U25" i="1"/>
  <c r="T11" i="1"/>
  <c r="U17" i="1"/>
  <c r="U15" i="1"/>
  <c r="U18" i="1"/>
  <c r="T19" i="1"/>
  <c r="V19" i="1" s="1"/>
  <c r="U20" i="1"/>
  <c r="V7" i="1"/>
  <c r="V17" i="1"/>
  <c r="V11" i="1"/>
  <c r="V9" i="1"/>
  <c r="V18" i="1"/>
  <c r="V15" i="1"/>
  <c r="V20" i="1"/>
  <c r="V10" i="1"/>
  <c r="T6" i="1"/>
  <c r="V6" i="1" s="1"/>
</calcChain>
</file>

<file path=xl/sharedStrings.xml><?xml version="1.0" encoding="utf-8"?>
<sst xmlns="http://schemas.openxmlformats.org/spreadsheetml/2006/main" count="106" uniqueCount="66">
  <si>
    <t>Abitur 2019</t>
  </si>
  <si>
    <t>Prüfungsergebnisse der anderen Bewerber</t>
  </si>
  <si>
    <t>Erster Prüfungsteil</t>
  </si>
  <si>
    <t>zweiter Prüfungsteil</t>
  </si>
  <si>
    <t>Abiturergebnis</t>
  </si>
  <si>
    <t>Deutsch</t>
  </si>
  <si>
    <t>Mathematik</t>
  </si>
  <si>
    <t>3. Fach</t>
  </si>
  <si>
    <t>4. Fach</t>
  </si>
  <si>
    <t>1. Teil</t>
  </si>
  <si>
    <t xml:space="preserve"> 5. </t>
  </si>
  <si>
    <t xml:space="preserve"> 6. </t>
  </si>
  <si>
    <t xml:space="preserve"> 7. </t>
  </si>
  <si>
    <t xml:space="preserve"> 8. </t>
  </si>
  <si>
    <t>2. Teil</t>
  </si>
  <si>
    <t>S</t>
  </si>
  <si>
    <t>Note</t>
  </si>
  <si>
    <t>D</t>
  </si>
  <si>
    <t>Name</t>
  </si>
  <si>
    <t>sch</t>
  </si>
  <si>
    <t>mdl</t>
  </si>
  <si>
    <t>ges</t>
  </si>
  <si>
    <t>&gt; 220</t>
  </si>
  <si>
    <t>&gt; 80</t>
  </si>
  <si>
    <t>&gt; 300</t>
  </si>
  <si>
    <t>Abitur</t>
  </si>
  <si>
    <t>+0,1</t>
  </si>
  <si>
    <t xml:space="preserve"> </t>
  </si>
  <si>
    <t>Wichtige Hinweise:</t>
  </si>
  <si>
    <t>§ 62 Prüfungsergebnis und Gesamtqualifikation</t>
  </si>
  <si>
    <r>
      <t>(1) </t>
    </r>
    <r>
      <rPr>
        <vertAlign val="superscript"/>
        <sz val="7"/>
        <color rgb="FF333333"/>
        <rFont val="Arial"/>
        <family val="2"/>
      </rPr>
      <t>1</t>
    </r>
    <r>
      <rPr>
        <sz val="9.5"/>
        <color rgb="FF333333"/>
        <rFont val="Arial"/>
        <family val="2"/>
      </rPr>
      <t>Die Gesamtpunktzahl in den Fächern des ersten Prüfungsteils wird gemäß </t>
    </r>
    <r>
      <rPr>
        <b/>
        <sz val="9.5"/>
        <color rgb="FF333333"/>
        <rFont val="Arial"/>
        <family val="2"/>
      </rPr>
      <t>Anlage 14</t>
    </r>
    <r>
      <rPr>
        <sz val="9.5"/>
        <color rgb="FF333333"/>
        <rFont val="Arial"/>
        <family val="2"/>
      </rPr>
      <t> ermittelt. </t>
    </r>
    <r>
      <rPr>
        <vertAlign val="superscript"/>
        <sz val="7"/>
        <color rgb="FF333333"/>
        <rFont val="Arial"/>
        <family val="2"/>
      </rPr>
      <t>2</t>
    </r>
    <r>
      <rPr>
        <sz val="9.5"/>
        <color rgb="FF333333"/>
        <rFont val="Arial"/>
        <family val="2"/>
      </rPr>
      <t>Wird eine mündliche Zusatzprüfung abgelegt, so erfolgt die Berechnung für das jeweilige Fach gemäß Anlage 12. </t>
    </r>
    <r>
      <rPr>
        <vertAlign val="superscript"/>
        <sz val="7"/>
        <color rgb="FF333333"/>
        <rFont val="Arial"/>
        <family val="2"/>
      </rPr>
      <t>3</t>
    </r>
    <r>
      <rPr>
        <sz val="9.5"/>
        <color rgb="FF333333"/>
        <rFont val="Arial"/>
        <family val="2"/>
      </rPr>
      <t>Der erste Prüfungsteil ist bestanden, wenn</t>
    </r>
  </si>
  <si>
    <t>1. kein Fach mit 0 Punkten abgeschlossen wurde,</t>
  </si>
  <si>
    <t xml:space="preserve">2. insgesamt mindestens 220 Punkte erreicht wurden und </t>
  </si>
  <si>
    <r>
      <t>3. in mindestens zwei der vier Fächer wenigstens 5 Punkte der einfachen Wertung erreicht wurden, davon eines mit erhöhtem Anforderungsniveau – Deutsch, Mathematik oder fortgeführte Fremdsprache –.</t>
    </r>
    <r>
      <rPr>
        <sz val="9.5"/>
        <color rgb="FFFF0000"/>
        <rFont val="Arial"/>
        <family val="2"/>
      </rPr>
      <t xml:space="preserve"> Ein Aufrunden ist nicht zulässig</t>
    </r>
    <r>
      <rPr>
        <sz val="9.5"/>
        <color rgb="FF333333"/>
        <rFont val="Arial"/>
        <family val="2"/>
      </rPr>
      <t>.</t>
    </r>
  </si>
  <si>
    <r>
      <t>4</t>
    </r>
    <r>
      <rPr>
        <sz val="9.5"/>
        <color rgb="FF333333"/>
        <rFont val="Arial"/>
        <family val="2"/>
      </rPr>
      <t>Sind diese Bedingungen nicht erfüllt, so wird die Prüfung nach dem ersten Prüfungsteil abgebrochen.</t>
    </r>
  </si>
  <si>
    <r>
      <t>(2) </t>
    </r>
    <r>
      <rPr>
        <vertAlign val="superscript"/>
        <sz val="7"/>
        <color rgb="FF333333"/>
        <rFont val="Arial"/>
        <family val="2"/>
      </rPr>
      <t>1</t>
    </r>
    <r>
      <rPr>
        <sz val="9.5"/>
        <color rgb="FF333333"/>
        <rFont val="Arial"/>
        <family val="2"/>
      </rPr>
      <t>Die Gesamtpunktzahl in den Fächern des zweiten Prüfungsteils wird gemäß Anlage 14 ermittelt. </t>
    </r>
    <r>
      <rPr>
        <vertAlign val="superscript"/>
        <sz val="7"/>
        <color rgb="FF333333"/>
        <rFont val="Arial"/>
        <family val="2"/>
      </rPr>
      <t>2</t>
    </r>
    <r>
      <rPr>
        <sz val="9.5"/>
        <color rgb="FF333333"/>
        <rFont val="Arial"/>
        <family val="2"/>
      </rPr>
      <t>Der zweite Prüfungsteil ist bestanden, wenn</t>
    </r>
  </si>
  <si>
    <t xml:space="preserve">2. insgesamt mindestens 80 Punkte erreicht wurden und </t>
  </si>
  <si>
    <t xml:space="preserve">3. in mindestens zwei der vier Fächer wenigstens 5 Punkte der einfachen Wertung erreicht werden. </t>
  </si>
  <si>
    <t>(3) Die Summe aus den Gesamtpunktzahlen der acht Prüfungsfächer ergibt die Punktzahl der Gesamtqualifikation.</t>
  </si>
  <si>
    <t>Berechnung des Prüfungsergebnisses aus schriftlicher und mündlicher Zusatzprüfung</t>
  </si>
  <si>
    <r>
      <t>4</t>
    </r>
    <r>
      <rPr>
        <sz val="9.5"/>
        <color rgb="FF333333"/>
        <rFont val="Arial"/>
        <family val="2"/>
      </rPr>
      <t>Für andere Bewerber erfolgt die Berechnung des Prüfungsergebnisses mit folgender Formel:</t>
    </r>
  </si>
  <si>
    <t>P =</t>
  </si>
  <si>
    <t>2s+m</t>
  </si>
  <si>
    <t>× 11.</t>
  </si>
  <si>
    <t>(P = Prüfungsergebnis, s = Punktzahl der schriftlichen Prüfung, m = Punktzahl der mündlichen Prüfung).</t>
  </si>
  <si>
    <r>
      <t>6</t>
    </r>
    <r>
      <rPr>
        <sz val="9.5"/>
        <color rgb="FF333333"/>
        <rFont val="Arial"/>
        <family val="2"/>
      </rPr>
      <t>Bei einem Ergebnis (elffache Wertung) von unter 11 Punkten ist die Abiturprüfung nicht bestanden.</t>
    </r>
  </si>
  <si>
    <t>Übersicht über die im Zeugnis der allgemeinen Hochschulreife für andere Bewerber erreichbare Höchstzahl von Punkten</t>
  </si>
  <si>
    <t>Faktor</t>
  </si>
  <si>
    <t>Gesamtqualifikation</t>
  </si>
  <si>
    <t>1.</t>
  </si>
  <si>
    <t>schriftliches Fach</t>
  </si>
  <si>
    <t>(Deutsch)</t>
  </si>
  <si>
    <t>2.</t>
  </si>
  <si>
    <t>(Mathematik)</t>
  </si>
  <si>
    <t>3.</t>
  </si>
  <si>
    <t>4.</t>
  </si>
  <si>
    <t>5.</t>
  </si>
  <si>
    <t>mündliches Fach</t>
  </si>
  <si>
    <t>6.</t>
  </si>
  <si>
    <t>7.</t>
  </si>
  <si>
    <t>8.</t>
  </si>
  <si>
    <t>Insgesamt</t>
  </si>
  <si>
    <t xml:space="preserve">1. Unterpunktungen werden farblich hervorgehoben. Die Zahl der zulässigen Unterpunktungen ist noch manuell zu überprüfen. </t>
  </si>
  <si>
    <t xml:space="preserve">2. Beachten Sie bitte die einschlägigen GSO-Bestimmungen auf dem 2. Tabellenblatt. </t>
  </si>
  <si>
    <t xml:space="preserve">Anlage 14 </t>
  </si>
  <si>
    <r>
      <t>5</t>
    </r>
    <r>
      <rPr>
        <sz val="9.5"/>
        <rFont val="Arial"/>
        <family val="2"/>
      </rPr>
      <t>Das Prüfungsergebnis wird gerundet.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</si>
</sst>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sz val="11"/>
      <name val="Calibri"/>
      <family val="2"/>
    </font>
    <font>
      <b/>
      <sz val="10.5"/>
      <color rgb="FF333333"/>
      <name val="Arial"/>
      <family val="2"/>
    </font>
    <font>
      <sz val="9.5"/>
      <color rgb="FF333333"/>
      <name val="Arial"/>
      <family val="2"/>
    </font>
    <font>
      <vertAlign val="superscript"/>
      <sz val="7"/>
      <color rgb="FF333333"/>
      <name val="Arial"/>
      <family val="2"/>
    </font>
    <font>
      <b/>
      <sz val="9.5"/>
      <color rgb="FF333333"/>
      <name val="Arial"/>
      <family val="2"/>
    </font>
    <font>
      <sz val="9.5"/>
      <color rgb="FFFF0000"/>
      <name val="Arial"/>
      <family val="2"/>
    </font>
    <font>
      <b/>
      <sz val="8"/>
      <color rgb="FF333333"/>
      <name val="Arial"/>
      <family val="2"/>
    </font>
    <font>
      <sz val="12"/>
      <name val="Arial"/>
      <family val="2"/>
    </font>
    <font>
      <vertAlign val="superscript"/>
      <sz val="7"/>
      <name val="Arial"/>
      <family val="2"/>
    </font>
    <font>
      <sz val="9.5"/>
      <name val="Arial"/>
      <family val="2"/>
    </font>
    <font>
      <b/>
      <sz val="12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4C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FE7F5"/>
      </patternFill>
    </fill>
    <fill>
      <patternFill patternType="solid">
        <fgColor rgb="FF66FF00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CCF4C6"/>
        <bgColor rgb="FFCCFFCC"/>
      </patternFill>
    </fill>
    <fill>
      <patternFill patternType="solid">
        <fgColor rgb="FFFDE9A9"/>
        <bgColor rgb="FFFFFFCC"/>
      </patternFill>
    </fill>
    <fill>
      <patternFill patternType="solid">
        <fgColor rgb="FFCFE7F5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2" fillId="0" borderId="0" applyBorder="0" applyAlignment="0" applyProtection="0"/>
    <xf numFmtId="0" fontId="5" fillId="3" borderId="0" applyBorder="0" applyAlignment="0" applyProtection="0"/>
    <xf numFmtId="0" fontId="6" fillId="2" borderId="0" applyBorder="0" applyAlignment="0" applyProtection="0"/>
    <xf numFmtId="0" fontId="7" fillId="4" borderId="0" applyBorder="0" applyAlignment="0" applyProtection="0"/>
    <xf numFmtId="0" fontId="7" fillId="0" borderId="0" applyBorder="0" applyAlignment="0" applyProtection="0"/>
    <xf numFmtId="0" fontId="8" fillId="5" borderId="0" applyBorder="0" applyAlignment="0" applyProtection="0"/>
    <xf numFmtId="0" fontId="1" fillId="0" borderId="0" applyBorder="0" applyAlignment="0" applyProtection="0"/>
    <xf numFmtId="0" fontId="8" fillId="6" borderId="0" applyBorder="0" applyAlignment="0" applyProtection="0"/>
    <xf numFmtId="0" fontId="8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49" fontId="1" fillId="10" borderId="0" applyBorder="0" applyAlignment="0" applyProtection="0"/>
  </cellStyleXfs>
  <cellXfs count="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4" fontId="9" fillId="13" borderId="2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2" fontId="0" fillId="11" borderId="8" xfId="0" applyNumberFormat="1" applyFont="1" applyFill="1" applyBorder="1" applyAlignment="1">
      <alignment horizontal="center" vertical="center"/>
    </xf>
    <xf numFmtId="2" fontId="0" fillId="11" borderId="1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11" borderId="16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4" borderId="8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164" fontId="9" fillId="13" borderId="10" xfId="0" applyNumberFormat="1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indent="4"/>
    </xf>
    <xf numFmtId="0" fontId="15" fillId="0" borderId="0" xfId="0" applyFont="1"/>
    <xf numFmtId="0" fontId="12" fillId="0" borderId="0" xfId="0" applyFont="1"/>
    <xf numFmtId="0" fontId="18" fillId="0" borderId="0" xfId="0" applyFont="1"/>
    <xf numFmtId="0" fontId="14" fillId="15" borderId="18" xfId="0" applyFont="1" applyFill="1" applyBorder="1" applyAlignment="1">
      <alignment horizontal="center" wrapText="1"/>
    </xf>
    <xf numFmtId="0" fontId="14" fillId="15" borderId="0" xfId="0" applyFont="1" applyFill="1" applyAlignment="1">
      <alignment horizontal="center" vertical="top" wrapText="1"/>
    </xf>
    <xf numFmtId="0" fontId="14" fillId="15" borderId="21" xfId="0" applyFont="1" applyFill="1" applyBorder="1" applyAlignment="1">
      <alignment vertical="top" wrapText="1"/>
    </xf>
    <xf numFmtId="0" fontId="14" fillId="15" borderId="20" xfId="0" applyFont="1" applyFill="1" applyBorder="1" applyAlignment="1">
      <alignment vertical="top" wrapText="1"/>
    </xf>
    <xf numFmtId="0" fontId="14" fillId="15" borderId="20" xfId="0" applyFont="1" applyFill="1" applyBorder="1" applyAlignment="1">
      <alignment horizontal="center" vertical="top" wrapText="1"/>
    </xf>
    <xf numFmtId="0" fontId="12" fillId="15" borderId="22" xfId="0" applyFont="1" applyFill="1" applyBorder="1" applyAlignment="1">
      <alignment vertical="top" wrapText="1"/>
    </xf>
    <xf numFmtId="0" fontId="12" fillId="15" borderId="23" xfId="0" applyFont="1" applyFill="1" applyBorder="1" applyAlignment="1">
      <alignment vertical="top" wrapText="1"/>
    </xf>
    <xf numFmtId="0" fontId="14" fillId="15" borderId="23" xfId="0" applyFont="1" applyFill="1" applyBorder="1" applyAlignment="1">
      <alignment horizontal="center" vertical="top" wrapText="1"/>
    </xf>
    <xf numFmtId="0" fontId="14" fillId="15" borderId="24" xfId="0" applyFont="1" applyFill="1" applyBorder="1" applyAlignment="1">
      <alignment horizontal="center" vertical="top" wrapText="1"/>
    </xf>
    <xf numFmtId="0" fontId="14" fillId="15" borderId="25" xfId="0" applyFont="1" applyFill="1" applyBorder="1" applyAlignment="1">
      <alignment vertical="top" wrapText="1"/>
    </xf>
    <xf numFmtId="0" fontId="14" fillId="15" borderId="26" xfId="0" applyFont="1" applyFill="1" applyBorder="1" applyAlignment="1">
      <alignment horizontal="center" vertical="top" wrapText="1"/>
    </xf>
    <xf numFmtId="0" fontId="12" fillId="15" borderId="27" xfId="0" applyFont="1" applyFill="1" applyBorder="1" applyAlignment="1">
      <alignment vertical="top" wrapText="1"/>
    </xf>
    <xf numFmtId="0" fontId="16" fillId="15" borderId="28" xfId="0" applyFont="1" applyFill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Font="1"/>
    <xf numFmtId="0" fontId="22" fillId="0" borderId="0" xfId="0" applyFont="1" applyAlignment="1">
      <alignment vertical="center" wrapText="1"/>
    </xf>
    <xf numFmtId="2" fontId="0" fillId="11" borderId="8" xfId="0" applyNumberFormat="1" applyFont="1" applyFill="1" applyBorder="1" applyAlignment="1" applyProtection="1">
      <alignment horizontal="center" vertical="center"/>
    </xf>
    <xf numFmtId="2" fontId="0" fillId="11" borderId="11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15" borderId="29" xfId="0" applyFont="1" applyFill="1" applyBorder="1" applyAlignment="1">
      <alignment vertical="top" wrapText="1"/>
    </xf>
    <xf numFmtId="0" fontId="14" fillId="15" borderId="25" xfId="0" applyFont="1" applyFill="1" applyBorder="1" applyAlignment="1">
      <alignment vertical="top" wrapText="1"/>
    </xf>
    <xf numFmtId="0" fontId="14" fillId="15" borderId="30" xfId="0" applyFont="1" applyFill="1" applyBorder="1" applyAlignment="1">
      <alignment horizontal="center" vertical="top" wrapText="1"/>
    </xf>
    <xf numFmtId="0" fontId="14" fillId="15" borderId="19" xfId="0" applyFont="1" applyFill="1" applyBorder="1" applyAlignment="1">
      <alignment horizontal="center" vertical="top" wrapText="1"/>
    </xf>
    <xf numFmtId="0" fontId="14" fillId="15" borderId="31" xfId="0" applyFont="1" applyFill="1" applyBorder="1" applyAlignment="1">
      <alignment horizontal="center" vertical="top" wrapText="1"/>
    </xf>
    <xf numFmtId="0" fontId="14" fillId="15" borderId="32" xfId="0" applyFont="1" applyFill="1" applyBorder="1" applyAlignment="1">
      <alignment horizontal="center" vertical="top" wrapText="1"/>
    </xf>
    <xf numFmtId="0" fontId="16" fillId="15" borderId="33" xfId="0" applyFont="1" applyFill="1" applyBorder="1" applyAlignment="1">
      <alignment vertical="top" wrapText="1"/>
    </xf>
    <xf numFmtId="0" fontId="16" fillId="15" borderId="34" xfId="0" applyFont="1" applyFill="1" applyBorder="1" applyAlignment="1">
      <alignment vertical="top" wrapText="1"/>
    </xf>
    <xf numFmtId="0" fontId="14" fillId="15" borderId="0" xfId="0" applyFont="1" applyFill="1" applyAlignment="1">
      <alignment horizontal="right" wrapText="1"/>
    </xf>
    <xf numFmtId="0" fontId="14" fillId="15" borderId="0" xfId="0" applyFont="1" applyFill="1" applyAlignment="1">
      <alignment wrapText="1"/>
    </xf>
  </cellXfs>
  <cellStyles count="19">
    <cellStyle name="Accent" xfId="13"/>
    <cellStyle name="Accent 1" xfId="14"/>
    <cellStyle name="Accent 2" xfId="15"/>
    <cellStyle name="Accent 3" xfId="16"/>
    <cellStyle name="Bad" xfId="10"/>
    <cellStyle name="Empty" xfId="18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Pass" xfId="17"/>
    <cellStyle name="Standard" xfId="0" builtinId="0"/>
    <cellStyle name="Status" xfId="7"/>
    <cellStyle name="Text" xfId="4"/>
    <cellStyle name="Warning" xfId="11"/>
  </cellStyles>
  <dxfs count="10">
    <dxf>
      <font>
        <color rgb="FF006600"/>
        <name val="Mangal"/>
      </font>
      <fill>
        <patternFill>
          <bgColor rgb="FFCCFFCC"/>
        </patternFill>
      </fill>
    </dxf>
    <dxf>
      <font>
        <color rgb="FFCC0000"/>
        <name val="Mangal"/>
      </font>
      <fill>
        <patternFill>
          <bgColor rgb="FFFFCCCC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6600"/>
        <name val="Mangal"/>
      </font>
      <fill>
        <patternFill>
          <bgColor rgb="FFCCFFCC"/>
        </patternFill>
      </fill>
    </dxf>
    <dxf>
      <font>
        <color rgb="FF333333"/>
        <name val="Mangal"/>
      </font>
      <fill>
        <patternFill>
          <bgColor rgb="FFFFFFCC"/>
        </patternFill>
      </fill>
      <border diagonalUp="0" diagonalDown="0"/>
    </dxf>
    <dxf>
      <font>
        <color rgb="FFCC0000"/>
        <name val="Mangal"/>
      </font>
      <fill>
        <patternFill>
          <bgColor rgb="FFFFCCCC"/>
        </patternFill>
      </fill>
    </dxf>
    <dxf>
      <numFmt numFmtId="30" formatCode="@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EEEEE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4C6"/>
      <rgbColor rgb="FFCCFFCC"/>
      <rgbColor rgb="FFFDE9A9"/>
      <rgbColor rgb="FF99CCFF"/>
      <rgbColor rgb="FFFF99CC"/>
      <rgbColor rgb="FFCC99FF"/>
      <rgbColor rgb="FFFFCCCC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zoomScaleNormal="100" workbookViewId="0">
      <selection activeCell="A6" sqref="A6"/>
    </sheetView>
  </sheetViews>
  <sheetFormatPr baseColWidth="10" defaultColWidth="9.140625" defaultRowHeight="12.75"/>
  <cols>
    <col min="1" max="1" width="26.5703125" style="1" customWidth="1"/>
    <col min="2" max="3" width="3.7109375" style="2" customWidth="1"/>
    <col min="4" max="4" width="5.5703125" style="2" customWidth="1"/>
    <col min="5" max="6" width="3.7109375" style="1" customWidth="1"/>
    <col min="7" max="7" width="5.5703125" style="1" customWidth="1"/>
    <col min="8" max="9" width="3.7109375" style="1" customWidth="1"/>
    <col min="10" max="10" width="5.5703125" style="1" customWidth="1"/>
    <col min="11" max="12" width="3.7109375" style="1" customWidth="1"/>
    <col min="13" max="13" width="5.5703125" style="1" customWidth="1"/>
    <col min="14" max="14" width="7.85546875" style="3" customWidth="1"/>
    <col min="15" max="16" width="5.5703125" style="2" customWidth="1"/>
    <col min="17" max="17" width="5.7109375" style="2" customWidth="1"/>
    <col min="18" max="18" width="5.5703125" style="2" customWidth="1"/>
    <col min="19" max="19" width="7" style="2" customWidth="1"/>
    <col min="20" max="20" width="6.7109375" style="2" customWidth="1"/>
    <col min="21" max="21" width="7.42578125" style="2" customWidth="1"/>
    <col min="22" max="22" width="6.42578125" style="1" customWidth="1"/>
    <col min="23" max="23" width="4.5703125" style="1" customWidth="1"/>
    <col min="24" max="24" width="55.7109375" style="61" customWidth="1"/>
    <col min="25" max="1021" width="11.5703125" style="1"/>
    <col min="1022" max="1025" width="11.5703125"/>
  </cols>
  <sheetData>
    <row r="1" spans="1:1024" s="4" customFormat="1" ht="18.95" customHeight="1">
      <c r="A1" s="7" t="s">
        <v>0</v>
      </c>
      <c r="B1" s="5" t="s">
        <v>1</v>
      </c>
      <c r="C1" s="6"/>
      <c r="D1" s="6"/>
      <c r="E1" s="6"/>
      <c r="F1" s="5"/>
      <c r="G1" s="6"/>
      <c r="H1" s="6"/>
      <c r="I1" s="7"/>
      <c r="J1" s="7"/>
      <c r="K1" s="6"/>
      <c r="L1" s="7"/>
      <c r="M1" s="7"/>
      <c r="N1" s="6"/>
      <c r="O1" s="6"/>
      <c r="P1" s="6"/>
      <c r="Q1" s="6"/>
      <c r="R1" s="6"/>
      <c r="S1" s="6"/>
      <c r="T1" s="6"/>
      <c r="U1" s="6"/>
      <c r="V1" s="7"/>
      <c r="X1" s="60" t="s">
        <v>28</v>
      </c>
      <c r="AMH1"/>
      <c r="AMI1"/>
      <c r="AMJ1"/>
    </row>
    <row r="2" spans="1:1024" ht="18.95" customHeight="1" thickBot="1">
      <c r="A2" s="9"/>
      <c r="B2" s="8"/>
      <c r="C2" s="8"/>
      <c r="D2" s="8"/>
      <c r="E2" s="8"/>
      <c r="F2" s="8"/>
      <c r="G2" s="8"/>
      <c r="H2" s="8"/>
      <c r="I2" s="9"/>
      <c r="J2" s="9"/>
      <c r="K2" s="8"/>
      <c r="L2" s="9"/>
      <c r="M2" s="9"/>
      <c r="N2" s="10"/>
      <c r="O2" s="8"/>
      <c r="P2" s="8"/>
      <c r="Q2" s="8"/>
      <c r="R2" s="8"/>
      <c r="S2" s="8"/>
      <c r="T2" s="8"/>
      <c r="U2" s="8"/>
      <c r="V2" s="9"/>
      <c r="X2" s="68" t="s">
        <v>62</v>
      </c>
      <c r="Y2" s="4"/>
      <c r="Z2" s="59"/>
    </row>
    <row r="3" spans="1:1024" ht="18.95" customHeight="1" thickBot="1">
      <c r="A3" s="9"/>
      <c r="B3" s="69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69" t="s">
        <v>3</v>
      </c>
      <c r="P3" s="70"/>
      <c r="Q3" s="70"/>
      <c r="R3" s="70"/>
      <c r="S3" s="71"/>
      <c r="T3" s="72" t="s">
        <v>4</v>
      </c>
      <c r="U3" s="73"/>
      <c r="V3" s="74"/>
      <c r="X3" s="68"/>
      <c r="Y3" s="4"/>
      <c r="Z3" s="59"/>
    </row>
    <row r="4" spans="1:1024" s="11" customFormat="1" ht="18.95" customHeight="1">
      <c r="A4" s="12"/>
      <c r="B4" s="72" t="s">
        <v>5</v>
      </c>
      <c r="C4" s="73"/>
      <c r="D4" s="74"/>
      <c r="E4" s="72" t="s">
        <v>6</v>
      </c>
      <c r="F4" s="73"/>
      <c r="G4" s="74"/>
      <c r="H4" s="72" t="s">
        <v>7</v>
      </c>
      <c r="I4" s="73"/>
      <c r="J4" s="74"/>
      <c r="K4" s="72" t="s">
        <v>8</v>
      </c>
      <c r="L4" s="73"/>
      <c r="M4" s="74"/>
      <c r="N4" s="24" t="s">
        <v>9</v>
      </c>
      <c r="O4" s="24" t="s">
        <v>10</v>
      </c>
      <c r="P4" s="24" t="s">
        <v>11</v>
      </c>
      <c r="Q4" s="24" t="s">
        <v>12</v>
      </c>
      <c r="R4" s="24" t="s">
        <v>13</v>
      </c>
      <c r="S4" s="24" t="s">
        <v>14</v>
      </c>
      <c r="T4" s="32" t="s">
        <v>15</v>
      </c>
      <c r="U4" s="13" t="s">
        <v>16</v>
      </c>
      <c r="V4" s="33" t="s">
        <v>17</v>
      </c>
      <c r="X4" s="68"/>
      <c r="Y4" s="4"/>
      <c r="Z4" s="4"/>
      <c r="AMH4"/>
      <c r="AMI4"/>
      <c r="AMJ4"/>
    </row>
    <row r="5" spans="1:1024" ht="18.95" customHeight="1">
      <c r="A5" s="12" t="s">
        <v>18</v>
      </c>
      <c r="B5" s="17" t="s">
        <v>19</v>
      </c>
      <c r="C5" s="14" t="s">
        <v>20</v>
      </c>
      <c r="D5" s="21" t="s">
        <v>21</v>
      </c>
      <c r="E5" s="17" t="s">
        <v>19</v>
      </c>
      <c r="F5" s="14" t="s">
        <v>20</v>
      </c>
      <c r="G5" s="21" t="s">
        <v>21</v>
      </c>
      <c r="H5" s="17" t="s">
        <v>19</v>
      </c>
      <c r="I5" s="14" t="s">
        <v>20</v>
      </c>
      <c r="J5" s="21" t="s">
        <v>21</v>
      </c>
      <c r="K5" s="17" t="s">
        <v>19</v>
      </c>
      <c r="L5" s="14" t="s">
        <v>20</v>
      </c>
      <c r="M5" s="21" t="s">
        <v>21</v>
      </c>
      <c r="N5" s="25" t="s">
        <v>22</v>
      </c>
      <c r="O5" s="29" t="s">
        <v>21</v>
      </c>
      <c r="P5" s="29" t="s">
        <v>21</v>
      </c>
      <c r="Q5" s="29" t="s">
        <v>21</v>
      </c>
      <c r="R5" s="29" t="s">
        <v>21</v>
      </c>
      <c r="S5" s="25" t="s">
        <v>23</v>
      </c>
      <c r="T5" s="28" t="s">
        <v>24</v>
      </c>
      <c r="U5" s="13" t="s">
        <v>25</v>
      </c>
      <c r="V5" s="39" t="s">
        <v>26</v>
      </c>
      <c r="X5" s="68"/>
    </row>
    <row r="6" spans="1:1024" ht="18.95" customHeight="1">
      <c r="A6" s="67" t="s">
        <v>18</v>
      </c>
      <c r="B6" s="18"/>
      <c r="C6" s="15"/>
      <c r="D6" s="65" t="str">
        <f>IF(ISNUMBER(C6),IF(ISNUMBER(B6),ROUNDDOWN((B6*2+C6)/3,2),C6),IF(ISNUMBER(B6),B6,""))</f>
        <v/>
      </c>
      <c r="E6" s="18"/>
      <c r="F6" s="15" t="s">
        <v>27</v>
      </c>
      <c r="G6" s="22" t="str">
        <f>IF(ISNUMBER(F6),IF(ISNUMBER(E6),ROUNDDOWN((E6*2+F6)/3,2),F6),IF(ISNUMBER(E6),E6,""))</f>
        <v/>
      </c>
      <c r="H6" s="18"/>
      <c r="I6" s="15"/>
      <c r="J6" s="22" t="str">
        <f>IF(ISNUMBER(I6),IF(ISNUMBER(H6),ROUNDDOWN((H6*2+I6)/3,2),I6),IF(ISNUMBER(H6),H6,""))</f>
        <v/>
      </c>
      <c r="K6" s="18"/>
      <c r="L6" s="15"/>
      <c r="M6" s="22" t="str">
        <f>IF(ISNUMBER(L6),IF(ISNUMBER(K6),ROUNDDOWN((K6*2+L6)/3,2),L6),IF(ISNUMBER(K6),K6,""))</f>
        <v/>
      </c>
      <c r="N6" s="26">
        <f t="shared" ref="N6:N25" si="0">IF(ISNUMBER(D6),ROUND(D6*11,0),0)+IF(ISNUMBER(G6),ROUND(G6*11,0),0)+IF(ISNUMBER(J6),ROUND(J6*11,0),0)+IF(ISNUMBER(M6),ROUND(M6*11,0),0)</f>
        <v>0</v>
      </c>
      <c r="O6" s="30"/>
      <c r="P6" s="30"/>
      <c r="Q6" s="30"/>
      <c r="R6" s="30"/>
      <c r="S6" s="26">
        <f t="shared" ref="S6:S25" si="1">IF(ISNUMBER(O6),ROUND(O6*4,0),0)+IF(ISNUMBER(P6),ROUND(P6*4,0),0)+IF(ISNUMBER(Q6),ROUND(Q6*4,0),0)+IF(ISNUMBER(R6),ROUND(R6*4,0),0)</f>
        <v>0</v>
      </c>
      <c r="T6" s="34">
        <f t="shared" ref="T6:T25" si="2">N6+S6</f>
        <v>0</v>
      </c>
      <c r="U6" s="16" t="str">
        <f t="shared" ref="U6:U25" si="3">IF(AND(ISNUMBER(N6),ISNUMBER(S6),N6&gt;=220,S6&gt;=80),IF(T6&lt;300,"",IF(T6&gt;823,1,ROUNDDOWN((840-T6)/180,1)+1)),"")</f>
        <v/>
      </c>
      <c r="V6" s="35" t="str">
        <f>IF(AND(ISNUMBER(N6), ISNUMBER(S6)),IF(T6&lt;300,"",IF(T6&gt;823,1,18-MOD(T6+5,18))),"")</f>
        <v/>
      </c>
      <c r="X6" s="68" t="s">
        <v>63</v>
      </c>
    </row>
    <row r="7" spans="1:1024" ht="18.95" customHeight="1">
      <c r="A7" s="67" t="s">
        <v>18</v>
      </c>
      <c r="B7" s="18"/>
      <c r="C7" s="15"/>
      <c r="D7" s="65" t="str">
        <f>IF(ISNUMBER(C7),IF(ISNUMBER(B7),ROUNDDOWN((B7*2+C7)/3,2),C7),IF(ISNUMBER(B7),B7,""))</f>
        <v/>
      </c>
      <c r="E7" s="18"/>
      <c r="F7" s="15"/>
      <c r="G7" s="22" t="str">
        <f>IF(ISNUMBER(F7),IF(ISNUMBER(E7),ROUNDDOWN((E7*2+F7)/3,2),F7),IF(ISNUMBER(E7),E7,""))</f>
        <v/>
      </c>
      <c r="H7" s="18"/>
      <c r="I7" s="15"/>
      <c r="J7" s="22" t="str">
        <f>IF(ISNUMBER(I7),IF(ISNUMBER(H7),ROUNDDOWN((H7*2+I7)/3,2),I7),IF(ISNUMBER(H7),H7,""))</f>
        <v/>
      </c>
      <c r="K7" s="18"/>
      <c r="L7" s="15"/>
      <c r="M7" s="22" t="str">
        <f>IF(ISNUMBER(L7),IF(ISNUMBER(K7),ROUNDDOWN((K7*2+L7)/3,2),L7),IF(ISNUMBER(K7),K7,""))</f>
        <v/>
      </c>
      <c r="N7" s="26">
        <f t="shared" si="0"/>
        <v>0</v>
      </c>
      <c r="O7" s="30"/>
      <c r="P7" s="30"/>
      <c r="Q7" s="30"/>
      <c r="R7" s="30"/>
      <c r="S7" s="26">
        <f t="shared" si="1"/>
        <v>0</v>
      </c>
      <c r="T7" s="34">
        <f t="shared" si="2"/>
        <v>0</v>
      </c>
      <c r="U7" s="16" t="str">
        <f t="shared" si="3"/>
        <v/>
      </c>
      <c r="V7" s="35" t="str">
        <f t="shared" ref="V7:V25" si="4">IF(AND(ISNUMBER(N7), ISNUMBER(S7)),IF(T7&lt;300,"",IF(T7&gt;823,1,18-MOD(T7+5,18))),"")</f>
        <v/>
      </c>
      <c r="X7" s="68"/>
    </row>
    <row r="8" spans="1:1024" ht="18.95" customHeight="1">
      <c r="A8" s="67" t="s">
        <v>18</v>
      </c>
      <c r="B8" s="18"/>
      <c r="C8" s="15"/>
      <c r="D8" s="65" t="str">
        <f t="shared" ref="D8:D25" si="5">IF(ISNUMBER(C8),IF(ISNUMBER(B8),(B8*2+C8)/3,C8),IF(ISNUMBER(B8),B8,""))</f>
        <v/>
      </c>
      <c r="E8" s="18"/>
      <c r="F8" s="15"/>
      <c r="G8" s="22" t="str">
        <f t="shared" ref="G8:G25" si="6">IF(ISNUMBER(F8),IF(ISNUMBER(E8),(E8*2+F8)/3,F8),IF(ISNUMBER(E8),E8,""))</f>
        <v/>
      </c>
      <c r="H8" s="18"/>
      <c r="I8" s="15"/>
      <c r="J8" s="22" t="str">
        <f t="shared" ref="J8:J25" si="7">IF(ISNUMBER(I8),IF(ISNUMBER(H8),(H8*2+I8)/3,I8),IF(ISNUMBER(H8),H8,""))</f>
        <v/>
      </c>
      <c r="K8" s="18"/>
      <c r="L8" s="15"/>
      <c r="M8" s="22" t="str">
        <f t="shared" ref="M8:M25" si="8">IF(ISNUMBER(L8),IF(ISNUMBER(K8),(K8*2+L8)/3,L8),IF(ISNUMBER(K8),K8,""))</f>
        <v/>
      </c>
      <c r="N8" s="26">
        <f t="shared" si="0"/>
        <v>0</v>
      </c>
      <c r="O8" s="30"/>
      <c r="P8" s="30"/>
      <c r="Q8" s="30"/>
      <c r="R8" s="30"/>
      <c r="S8" s="26">
        <f t="shared" si="1"/>
        <v>0</v>
      </c>
      <c r="T8" s="34">
        <f t="shared" si="2"/>
        <v>0</v>
      </c>
      <c r="U8" s="16" t="str">
        <f t="shared" si="3"/>
        <v/>
      </c>
      <c r="V8" s="35" t="str">
        <f t="shared" si="4"/>
        <v/>
      </c>
      <c r="X8" s="68"/>
    </row>
    <row r="9" spans="1:1024" ht="18.95" customHeight="1">
      <c r="A9" s="67" t="s">
        <v>18</v>
      </c>
      <c r="B9" s="18"/>
      <c r="C9" s="15"/>
      <c r="D9" s="65" t="str">
        <f t="shared" si="5"/>
        <v/>
      </c>
      <c r="E9" s="18"/>
      <c r="F9" s="15"/>
      <c r="G9" s="22" t="str">
        <f t="shared" si="6"/>
        <v/>
      </c>
      <c r="H9" s="18"/>
      <c r="I9" s="15"/>
      <c r="J9" s="22" t="str">
        <f t="shared" si="7"/>
        <v/>
      </c>
      <c r="K9" s="18"/>
      <c r="L9" s="15"/>
      <c r="M9" s="22" t="str">
        <f t="shared" si="8"/>
        <v/>
      </c>
      <c r="N9" s="26">
        <f t="shared" si="0"/>
        <v>0</v>
      </c>
      <c r="O9" s="30"/>
      <c r="P9" s="30"/>
      <c r="Q9" s="30"/>
      <c r="R9" s="30"/>
      <c r="S9" s="26">
        <f t="shared" si="1"/>
        <v>0</v>
      </c>
      <c r="T9" s="34">
        <f t="shared" si="2"/>
        <v>0</v>
      </c>
      <c r="U9" s="16" t="str">
        <f t="shared" si="3"/>
        <v/>
      </c>
      <c r="V9" s="35" t="str">
        <f t="shared" si="4"/>
        <v/>
      </c>
      <c r="X9" s="64"/>
    </row>
    <row r="10" spans="1:1024" ht="18.95" customHeight="1">
      <c r="A10" s="67" t="s">
        <v>18</v>
      </c>
      <c r="B10" s="18"/>
      <c r="C10" s="15"/>
      <c r="D10" s="65" t="str">
        <f t="shared" si="5"/>
        <v/>
      </c>
      <c r="E10" s="18"/>
      <c r="F10" s="15"/>
      <c r="G10" s="22" t="str">
        <f t="shared" si="6"/>
        <v/>
      </c>
      <c r="H10" s="18"/>
      <c r="I10" s="15"/>
      <c r="J10" s="22" t="str">
        <f t="shared" si="7"/>
        <v/>
      </c>
      <c r="K10" s="18"/>
      <c r="L10" s="15"/>
      <c r="M10" s="22" t="str">
        <f t="shared" si="8"/>
        <v/>
      </c>
      <c r="N10" s="26">
        <f t="shared" si="0"/>
        <v>0</v>
      </c>
      <c r="O10" s="30"/>
      <c r="P10" s="30"/>
      <c r="Q10" s="30"/>
      <c r="R10" s="30"/>
      <c r="S10" s="26">
        <f t="shared" si="1"/>
        <v>0</v>
      </c>
      <c r="T10" s="34">
        <f t="shared" si="2"/>
        <v>0</v>
      </c>
      <c r="U10" s="16" t="str">
        <f t="shared" si="3"/>
        <v/>
      </c>
      <c r="V10" s="35" t="str">
        <f t="shared" si="4"/>
        <v/>
      </c>
      <c r="X10" s="64"/>
    </row>
    <row r="11" spans="1:1024" ht="18.95" customHeight="1">
      <c r="A11" s="67" t="s">
        <v>18</v>
      </c>
      <c r="B11" s="18"/>
      <c r="C11" s="15"/>
      <c r="D11" s="65" t="str">
        <f t="shared" si="5"/>
        <v/>
      </c>
      <c r="E11" s="18"/>
      <c r="F11" s="15"/>
      <c r="G11" s="22" t="str">
        <f t="shared" si="6"/>
        <v/>
      </c>
      <c r="H11" s="18"/>
      <c r="I11" s="15"/>
      <c r="J11" s="22" t="str">
        <f t="shared" si="7"/>
        <v/>
      </c>
      <c r="K11" s="18"/>
      <c r="L11" s="15"/>
      <c r="M11" s="22" t="str">
        <f t="shared" si="8"/>
        <v/>
      </c>
      <c r="N11" s="26">
        <f t="shared" si="0"/>
        <v>0</v>
      </c>
      <c r="O11" s="30"/>
      <c r="P11" s="30"/>
      <c r="Q11" s="30"/>
      <c r="R11" s="30"/>
      <c r="S11" s="26">
        <f t="shared" si="1"/>
        <v>0</v>
      </c>
      <c r="T11" s="34">
        <f t="shared" si="2"/>
        <v>0</v>
      </c>
      <c r="U11" s="16" t="str">
        <f t="shared" si="3"/>
        <v/>
      </c>
      <c r="V11" s="35" t="str">
        <f t="shared" si="4"/>
        <v/>
      </c>
      <c r="X11" s="64"/>
    </row>
    <row r="12" spans="1:1024" ht="18.95" customHeight="1">
      <c r="A12" s="67" t="s">
        <v>18</v>
      </c>
      <c r="B12" s="18"/>
      <c r="C12" s="15"/>
      <c r="D12" s="65" t="str">
        <f t="shared" si="5"/>
        <v/>
      </c>
      <c r="E12" s="18"/>
      <c r="F12" s="15"/>
      <c r="G12" s="22" t="str">
        <f t="shared" si="6"/>
        <v/>
      </c>
      <c r="H12" s="18"/>
      <c r="I12" s="15"/>
      <c r="J12" s="22" t="str">
        <f t="shared" si="7"/>
        <v/>
      </c>
      <c r="K12" s="18"/>
      <c r="L12" s="15"/>
      <c r="M12" s="22" t="str">
        <f t="shared" si="8"/>
        <v/>
      </c>
      <c r="N12" s="26">
        <f t="shared" si="0"/>
        <v>0</v>
      </c>
      <c r="O12" s="30"/>
      <c r="P12" s="30"/>
      <c r="Q12" s="30"/>
      <c r="R12" s="30"/>
      <c r="S12" s="26">
        <f t="shared" si="1"/>
        <v>0</v>
      </c>
      <c r="T12" s="34">
        <f t="shared" si="2"/>
        <v>0</v>
      </c>
      <c r="U12" s="16" t="str">
        <f t="shared" si="3"/>
        <v/>
      </c>
      <c r="V12" s="35" t="str">
        <f t="shared" si="4"/>
        <v/>
      </c>
      <c r="X12" s="64"/>
    </row>
    <row r="13" spans="1:1024" ht="18.95" customHeight="1">
      <c r="A13" s="67" t="s">
        <v>18</v>
      </c>
      <c r="B13" s="18"/>
      <c r="C13" s="15"/>
      <c r="D13" s="65" t="str">
        <f t="shared" si="5"/>
        <v/>
      </c>
      <c r="E13" s="18"/>
      <c r="F13" s="15"/>
      <c r="G13" s="22" t="str">
        <f t="shared" si="6"/>
        <v/>
      </c>
      <c r="H13" s="18"/>
      <c r="I13" s="15"/>
      <c r="J13" s="22" t="str">
        <f t="shared" si="7"/>
        <v/>
      </c>
      <c r="K13" s="18"/>
      <c r="L13" s="15"/>
      <c r="M13" s="22" t="str">
        <f t="shared" si="8"/>
        <v/>
      </c>
      <c r="N13" s="26">
        <f t="shared" si="0"/>
        <v>0</v>
      </c>
      <c r="O13" s="30"/>
      <c r="P13" s="30"/>
      <c r="Q13" s="30"/>
      <c r="R13" s="30"/>
      <c r="S13" s="26">
        <f t="shared" si="1"/>
        <v>0</v>
      </c>
      <c r="T13" s="34">
        <f t="shared" si="2"/>
        <v>0</v>
      </c>
      <c r="U13" s="16" t="str">
        <f t="shared" si="3"/>
        <v/>
      </c>
      <c r="V13" s="35" t="str">
        <f t="shared" si="4"/>
        <v/>
      </c>
    </row>
    <row r="14" spans="1:1024" ht="18.95" customHeight="1">
      <c r="A14" s="67" t="s">
        <v>18</v>
      </c>
      <c r="B14" s="18"/>
      <c r="C14" s="15"/>
      <c r="D14" s="65" t="str">
        <f t="shared" si="5"/>
        <v/>
      </c>
      <c r="E14" s="18"/>
      <c r="F14" s="15"/>
      <c r="G14" s="22" t="str">
        <f t="shared" si="6"/>
        <v/>
      </c>
      <c r="H14" s="18"/>
      <c r="I14" s="15"/>
      <c r="J14" s="22" t="str">
        <f t="shared" si="7"/>
        <v/>
      </c>
      <c r="K14" s="18"/>
      <c r="L14" s="15"/>
      <c r="M14" s="22" t="str">
        <f t="shared" si="8"/>
        <v/>
      </c>
      <c r="N14" s="26">
        <f t="shared" si="0"/>
        <v>0</v>
      </c>
      <c r="O14" s="30"/>
      <c r="P14" s="30"/>
      <c r="Q14" s="30"/>
      <c r="R14" s="30"/>
      <c r="S14" s="26">
        <f t="shared" si="1"/>
        <v>0</v>
      </c>
      <c r="T14" s="34">
        <f t="shared" si="2"/>
        <v>0</v>
      </c>
      <c r="U14" s="16" t="str">
        <f t="shared" si="3"/>
        <v/>
      </c>
      <c r="V14" s="35" t="str">
        <f t="shared" si="4"/>
        <v/>
      </c>
    </row>
    <row r="15" spans="1:1024" ht="18.95" customHeight="1">
      <c r="A15" s="67" t="s">
        <v>18</v>
      </c>
      <c r="B15" s="18"/>
      <c r="C15" s="15"/>
      <c r="D15" s="65" t="str">
        <f t="shared" si="5"/>
        <v/>
      </c>
      <c r="E15" s="18"/>
      <c r="F15" s="15"/>
      <c r="G15" s="22" t="str">
        <f t="shared" si="6"/>
        <v/>
      </c>
      <c r="H15" s="18"/>
      <c r="I15" s="15"/>
      <c r="J15" s="22" t="str">
        <f t="shared" si="7"/>
        <v/>
      </c>
      <c r="K15" s="18"/>
      <c r="L15" s="15"/>
      <c r="M15" s="22" t="str">
        <f t="shared" si="8"/>
        <v/>
      </c>
      <c r="N15" s="26">
        <f t="shared" si="0"/>
        <v>0</v>
      </c>
      <c r="O15" s="30"/>
      <c r="P15" s="30"/>
      <c r="Q15" s="30"/>
      <c r="R15" s="30"/>
      <c r="S15" s="26">
        <f t="shared" si="1"/>
        <v>0</v>
      </c>
      <c r="T15" s="34">
        <f t="shared" si="2"/>
        <v>0</v>
      </c>
      <c r="U15" s="16" t="str">
        <f t="shared" si="3"/>
        <v/>
      </c>
      <c r="V15" s="35" t="str">
        <f t="shared" si="4"/>
        <v/>
      </c>
    </row>
    <row r="16" spans="1:1024" ht="18.95" customHeight="1">
      <c r="A16" s="67" t="s">
        <v>18</v>
      </c>
      <c r="B16" s="18"/>
      <c r="C16" s="15"/>
      <c r="D16" s="65" t="str">
        <f t="shared" si="5"/>
        <v/>
      </c>
      <c r="E16" s="18"/>
      <c r="F16" s="15"/>
      <c r="G16" s="22" t="str">
        <f t="shared" si="6"/>
        <v/>
      </c>
      <c r="H16" s="18"/>
      <c r="I16" s="15"/>
      <c r="J16" s="22" t="str">
        <f t="shared" si="7"/>
        <v/>
      </c>
      <c r="K16" s="18"/>
      <c r="L16" s="15"/>
      <c r="M16" s="22" t="str">
        <f t="shared" si="8"/>
        <v/>
      </c>
      <c r="N16" s="26">
        <f t="shared" si="0"/>
        <v>0</v>
      </c>
      <c r="O16" s="30"/>
      <c r="P16" s="30"/>
      <c r="Q16" s="30"/>
      <c r="R16" s="30"/>
      <c r="S16" s="26">
        <f t="shared" si="1"/>
        <v>0</v>
      </c>
      <c r="T16" s="34">
        <f t="shared" si="2"/>
        <v>0</v>
      </c>
      <c r="U16" s="16" t="str">
        <f t="shared" si="3"/>
        <v/>
      </c>
      <c r="V16" s="35" t="str">
        <f t="shared" si="4"/>
        <v/>
      </c>
    </row>
    <row r="17" spans="1:22" ht="18.95" customHeight="1">
      <c r="A17" s="67" t="s">
        <v>18</v>
      </c>
      <c r="B17" s="18"/>
      <c r="C17" s="15"/>
      <c r="D17" s="65" t="str">
        <f t="shared" si="5"/>
        <v/>
      </c>
      <c r="E17" s="18"/>
      <c r="F17" s="15"/>
      <c r="G17" s="22" t="str">
        <f t="shared" si="6"/>
        <v/>
      </c>
      <c r="H17" s="18"/>
      <c r="I17" s="15"/>
      <c r="J17" s="22" t="str">
        <f t="shared" si="7"/>
        <v/>
      </c>
      <c r="K17" s="18"/>
      <c r="L17" s="15"/>
      <c r="M17" s="22" t="str">
        <f t="shared" si="8"/>
        <v/>
      </c>
      <c r="N17" s="26">
        <f t="shared" si="0"/>
        <v>0</v>
      </c>
      <c r="O17" s="30"/>
      <c r="P17" s="30"/>
      <c r="Q17" s="30"/>
      <c r="R17" s="30"/>
      <c r="S17" s="26">
        <f t="shared" si="1"/>
        <v>0</v>
      </c>
      <c r="T17" s="34">
        <f t="shared" si="2"/>
        <v>0</v>
      </c>
      <c r="U17" s="16" t="str">
        <f t="shared" si="3"/>
        <v/>
      </c>
      <c r="V17" s="35" t="str">
        <f t="shared" si="4"/>
        <v/>
      </c>
    </row>
    <row r="18" spans="1:22" ht="18.95" customHeight="1">
      <c r="A18" s="67" t="s">
        <v>18</v>
      </c>
      <c r="B18" s="18"/>
      <c r="C18" s="15"/>
      <c r="D18" s="65" t="str">
        <f t="shared" si="5"/>
        <v/>
      </c>
      <c r="E18" s="18"/>
      <c r="F18" s="15"/>
      <c r="G18" s="22" t="str">
        <f t="shared" si="6"/>
        <v/>
      </c>
      <c r="H18" s="18"/>
      <c r="I18" s="15"/>
      <c r="J18" s="22" t="str">
        <f t="shared" si="7"/>
        <v/>
      </c>
      <c r="K18" s="18"/>
      <c r="L18" s="15"/>
      <c r="M18" s="22" t="str">
        <f t="shared" si="8"/>
        <v/>
      </c>
      <c r="N18" s="26">
        <f t="shared" si="0"/>
        <v>0</v>
      </c>
      <c r="O18" s="30"/>
      <c r="P18" s="30"/>
      <c r="Q18" s="30"/>
      <c r="R18" s="30"/>
      <c r="S18" s="26">
        <f t="shared" si="1"/>
        <v>0</v>
      </c>
      <c r="T18" s="34">
        <f t="shared" si="2"/>
        <v>0</v>
      </c>
      <c r="U18" s="16" t="str">
        <f t="shared" si="3"/>
        <v/>
      </c>
      <c r="V18" s="35" t="str">
        <f t="shared" si="4"/>
        <v/>
      </c>
    </row>
    <row r="19" spans="1:22" ht="18.95" customHeight="1">
      <c r="A19" s="67" t="s">
        <v>18</v>
      </c>
      <c r="B19" s="18"/>
      <c r="C19" s="15"/>
      <c r="D19" s="65" t="str">
        <f t="shared" si="5"/>
        <v/>
      </c>
      <c r="E19" s="18"/>
      <c r="F19" s="15"/>
      <c r="G19" s="22" t="str">
        <f t="shared" si="6"/>
        <v/>
      </c>
      <c r="H19" s="18"/>
      <c r="I19" s="15"/>
      <c r="J19" s="22" t="str">
        <f t="shared" si="7"/>
        <v/>
      </c>
      <c r="K19" s="18"/>
      <c r="L19" s="15"/>
      <c r="M19" s="22" t="str">
        <f t="shared" si="8"/>
        <v/>
      </c>
      <c r="N19" s="26">
        <f t="shared" si="0"/>
        <v>0</v>
      </c>
      <c r="O19" s="30"/>
      <c r="P19" s="30"/>
      <c r="Q19" s="30"/>
      <c r="R19" s="30"/>
      <c r="S19" s="26">
        <f t="shared" si="1"/>
        <v>0</v>
      </c>
      <c r="T19" s="34">
        <f t="shared" si="2"/>
        <v>0</v>
      </c>
      <c r="U19" s="16" t="str">
        <f t="shared" si="3"/>
        <v/>
      </c>
      <c r="V19" s="35" t="str">
        <f t="shared" si="4"/>
        <v/>
      </c>
    </row>
    <row r="20" spans="1:22" ht="18.95" customHeight="1">
      <c r="A20" s="67" t="s">
        <v>18</v>
      </c>
      <c r="B20" s="18"/>
      <c r="C20" s="15"/>
      <c r="D20" s="65" t="str">
        <f t="shared" si="5"/>
        <v/>
      </c>
      <c r="E20" s="18"/>
      <c r="F20" s="15"/>
      <c r="G20" s="22" t="str">
        <f t="shared" si="6"/>
        <v/>
      </c>
      <c r="H20" s="18"/>
      <c r="I20" s="15"/>
      <c r="J20" s="22" t="str">
        <f t="shared" si="7"/>
        <v/>
      </c>
      <c r="K20" s="18"/>
      <c r="L20" s="15"/>
      <c r="M20" s="22" t="str">
        <f t="shared" si="8"/>
        <v/>
      </c>
      <c r="N20" s="26">
        <f t="shared" si="0"/>
        <v>0</v>
      </c>
      <c r="O20" s="30"/>
      <c r="P20" s="30"/>
      <c r="Q20" s="30"/>
      <c r="R20" s="30"/>
      <c r="S20" s="26">
        <f t="shared" si="1"/>
        <v>0</v>
      </c>
      <c r="T20" s="34">
        <f t="shared" si="2"/>
        <v>0</v>
      </c>
      <c r="U20" s="16" t="str">
        <f t="shared" si="3"/>
        <v/>
      </c>
      <c r="V20" s="35" t="str">
        <f t="shared" si="4"/>
        <v/>
      </c>
    </row>
    <row r="21" spans="1:22" ht="18.95" customHeight="1">
      <c r="A21" s="67" t="s">
        <v>18</v>
      </c>
      <c r="B21" s="18"/>
      <c r="C21" s="15"/>
      <c r="D21" s="65" t="str">
        <f t="shared" si="5"/>
        <v/>
      </c>
      <c r="E21" s="18"/>
      <c r="F21" s="15"/>
      <c r="G21" s="22" t="str">
        <f t="shared" si="6"/>
        <v/>
      </c>
      <c r="H21" s="18"/>
      <c r="I21" s="15"/>
      <c r="J21" s="22" t="str">
        <f t="shared" si="7"/>
        <v/>
      </c>
      <c r="K21" s="18"/>
      <c r="L21" s="15"/>
      <c r="M21" s="22" t="str">
        <f t="shared" si="8"/>
        <v/>
      </c>
      <c r="N21" s="26">
        <f t="shared" si="0"/>
        <v>0</v>
      </c>
      <c r="O21" s="30"/>
      <c r="P21" s="30"/>
      <c r="Q21" s="30"/>
      <c r="R21" s="30"/>
      <c r="S21" s="26">
        <f t="shared" si="1"/>
        <v>0</v>
      </c>
      <c r="T21" s="34">
        <f t="shared" si="2"/>
        <v>0</v>
      </c>
      <c r="U21" s="16" t="str">
        <f t="shared" si="3"/>
        <v/>
      </c>
      <c r="V21" s="35" t="str">
        <f t="shared" si="4"/>
        <v/>
      </c>
    </row>
    <row r="22" spans="1:22" ht="18.95" customHeight="1">
      <c r="A22" s="67" t="s">
        <v>18</v>
      </c>
      <c r="B22" s="18"/>
      <c r="C22" s="15"/>
      <c r="D22" s="65" t="str">
        <f t="shared" si="5"/>
        <v/>
      </c>
      <c r="E22" s="18"/>
      <c r="F22" s="15"/>
      <c r="G22" s="22" t="str">
        <f t="shared" si="6"/>
        <v/>
      </c>
      <c r="H22" s="18"/>
      <c r="I22" s="15"/>
      <c r="J22" s="22" t="str">
        <f t="shared" si="7"/>
        <v/>
      </c>
      <c r="K22" s="18"/>
      <c r="L22" s="15"/>
      <c r="M22" s="22" t="str">
        <f t="shared" si="8"/>
        <v/>
      </c>
      <c r="N22" s="26">
        <f t="shared" si="0"/>
        <v>0</v>
      </c>
      <c r="O22" s="30"/>
      <c r="P22" s="30"/>
      <c r="Q22" s="30"/>
      <c r="R22" s="30"/>
      <c r="S22" s="26">
        <f t="shared" si="1"/>
        <v>0</v>
      </c>
      <c r="T22" s="34">
        <f t="shared" si="2"/>
        <v>0</v>
      </c>
      <c r="U22" s="16" t="str">
        <f t="shared" si="3"/>
        <v/>
      </c>
      <c r="V22" s="35" t="str">
        <f t="shared" si="4"/>
        <v/>
      </c>
    </row>
    <row r="23" spans="1:22" ht="18.95" customHeight="1">
      <c r="A23" s="67" t="s">
        <v>18</v>
      </c>
      <c r="B23" s="18"/>
      <c r="C23" s="15"/>
      <c r="D23" s="65" t="str">
        <f t="shared" si="5"/>
        <v/>
      </c>
      <c r="E23" s="18"/>
      <c r="F23" s="15"/>
      <c r="G23" s="22" t="str">
        <f t="shared" si="6"/>
        <v/>
      </c>
      <c r="H23" s="18"/>
      <c r="I23" s="15"/>
      <c r="J23" s="22" t="str">
        <f t="shared" si="7"/>
        <v/>
      </c>
      <c r="K23" s="18"/>
      <c r="L23" s="15"/>
      <c r="M23" s="22" t="str">
        <f t="shared" si="8"/>
        <v/>
      </c>
      <c r="N23" s="26">
        <f t="shared" si="0"/>
        <v>0</v>
      </c>
      <c r="O23" s="30"/>
      <c r="P23" s="30"/>
      <c r="Q23" s="30"/>
      <c r="R23" s="30"/>
      <c r="S23" s="26">
        <f t="shared" si="1"/>
        <v>0</v>
      </c>
      <c r="T23" s="34">
        <f t="shared" si="2"/>
        <v>0</v>
      </c>
      <c r="U23" s="16" t="str">
        <f t="shared" si="3"/>
        <v/>
      </c>
      <c r="V23" s="35" t="str">
        <f t="shared" si="4"/>
        <v/>
      </c>
    </row>
    <row r="24" spans="1:22" ht="18.95" customHeight="1">
      <c r="A24" s="67" t="s">
        <v>18</v>
      </c>
      <c r="B24" s="18"/>
      <c r="C24" s="15"/>
      <c r="D24" s="65" t="str">
        <f t="shared" si="5"/>
        <v/>
      </c>
      <c r="E24" s="18"/>
      <c r="F24" s="15"/>
      <c r="G24" s="22" t="str">
        <f t="shared" si="6"/>
        <v/>
      </c>
      <c r="H24" s="18"/>
      <c r="I24" s="15"/>
      <c r="J24" s="22" t="str">
        <f t="shared" si="7"/>
        <v/>
      </c>
      <c r="K24" s="18"/>
      <c r="L24" s="15"/>
      <c r="M24" s="22" t="str">
        <f t="shared" si="8"/>
        <v/>
      </c>
      <c r="N24" s="26">
        <f t="shared" si="0"/>
        <v>0</v>
      </c>
      <c r="O24" s="30"/>
      <c r="P24" s="30"/>
      <c r="Q24" s="30"/>
      <c r="R24" s="30"/>
      <c r="S24" s="26">
        <f t="shared" si="1"/>
        <v>0</v>
      </c>
      <c r="T24" s="34">
        <f t="shared" si="2"/>
        <v>0</v>
      </c>
      <c r="U24" s="16" t="str">
        <f t="shared" si="3"/>
        <v/>
      </c>
      <c r="V24" s="35" t="str">
        <f t="shared" si="4"/>
        <v/>
      </c>
    </row>
    <row r="25" spans="1:22" ht="18.95" customHeight="1" thickBot="1">
      <c r="A25" s="67" t="s">
        <v>18</v>
      </c>
      <c r="B25" s="19"/>
      <c r="C25" s="20"/>
      <c r="D25" s="66" t="str">
        <f t="shared" si="5"/>
        <v/>
      </c>
      <c r="E25" s="19"/>
      <c r="F25" s="20"/>
      <c r="G25" s="23" t="str">
        <f t="shared" si="6"/>
        <v/>
      </c>
      <c r="H25" s="19"/>
      <c r="I25" s="20"/>
      <c r="J25" s="23" t="str">
        <f t="shared" si="7"/>
        <v/>
      </c>
      <c r="K25" s="19"/>
      <c r="L25" s="20"/>
      <c r="M25" s="23" t="str">
        <f t="shared" si="8"/>
        <v/>
      </c>
      <c r="N25" s="27">
        <f t="shared" si="0"/>
        <v>0</v>
      </c>
      <c r="O25" s="31"/>
      <c r="P25" s="31"/>
      <c r="Q25" s="31"/>
      <c r="R25" s="31"/>
      <c r="S25" s="27">
        <f t="shared" si="1"/>
        <v>0</v>
      </c>
      <c r="T25" s="36">
        <f t="shared" si="2"/>
        <v>0</v>
      </c>
      <c r="U25" s="37" t="str">
        <f t="shared" si="3"/>
        <v/>
      </c>
      <c r="V25" s="38" t="str">
        <f t="shared" si="4"/>
        <v/>
      </c>
    </row>
  </sheetData>
  <sheetProtection algorithmName="SHA-512" hashValue="aAPmyxBp1bBGUTMiiDGdmZ4TqkSub2Oaz3IMX8Y5jzijZZZY/vw63QgWHqyb44rvS9m0EgqKNk+ZPrf+fjaqgw==" saltValue="0C9l8RqJAXQfPG9C6yYXlQ==" spinCount="100000" sheet="1" deleteRows="0"/>
  <mergeCells count="9">
    <mergeCell ref="X2:X5"/>
    <mergeCell ref="X6:X8"/>
    <mergeCell ref="B3:N3"/>
    <mergeCell ref="O3:S3"/>
    <mergeCell ref="T3:V3"/>
    <mergeCell ref="B4:D4"/>
    <mergeCell ref="E4:G4"/>
    <mergeCell ref="H4:J4"/>
    <mergeCell ref="K4:M4"/>
  </mergeCells>
  <conditionalFormatting sqref="O6:R25 D6:D25 G6:G25 J6:J25 M6:M25">
    <cfRule type="expression" dxfId="9" priority="2">
      <formula>NOT(ISNUMBER(D6))</formula>
    </cfRule>
    <cfRule type="cellIs" dxfId="8" priority="3" operator="lessThan">
      <formula>1</formula>
    </cfRule>
    <cfRule type="cellIs" dxfId="7" priority="4" operator="lessThan">
      <formula>4.5</formula>
    </cfRule>
    <cfRule type="cellIs" dxfId="6" priority="5" operator="greaterThanOrEqual">
      <formula>4.5</formula>
    </cfRule>
  </conditionalFormatting>
  <conditionalFormatting sqref="N6:N25">
    <cfRule type="cellIs" dxfId="5" priority="6" operator="lessThan">
      <formula>220</formula>
    </cfRule>
    <cfRule type="cellIs" dxfId="4" priority="7" operator="greaterThanOrEqual">
      <formula>220</formula>
    </cfRule>
  </conditionalFormatting>
  <conditionalFormatting sqref="S6:S25">
    <cfRule type="cellIs" dxfId="3" priority="8" operator="lessThan">
      <formula>80</formula>
    </cfRule>
    <cfRule type="cellIs" dxfId="2" priority="9" operator="greaterThanOrEqual">
      <formula>80</formula>
    </cfRule>
  </conditionalFormatting>
  <conditionalFormatting sqref="T6:T25">
    <cfRule type="cellIs" dxfId="1" priority="10" operator="lessThan">
      <formula>300</formula>
    </cfRule>
    <cfRule type="cellIs" dxfId="0" priority="11" operator="greaterThanOrEqual">
      <formula>300</formula>
    </cfRule>
  </conditionalFormatting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C32" sqref="C32"/>
    </sheetView>
  </sheetViews>
  <sheetFormatPr baseColWidth="10" defaultRowHeight="12.75"/>
  <sheetData>
    <row r="2" spans="1:1" ht="13.5">
      <c r="A2" s="40" t="s">
        <v>29</v>
      </c>
    </row>
    <row r="3" spans="1:1">
      <c r="A3" s="41" t="s">
        <v>30</v>
      </c>
    </row>
    <row r="4" spans="1:1">
      <c r="A4" s="42" t="s">
        <v>31</v>
      </c>
    </row>
    <row r="5" spans="1:1">
      <c r="A5" s="42" t="s">
        <v>32</v>
      </c>
    </row>
    <row r="6" spans="1:1">
      <c r="A6" s="42" t="s">
        <v>33</v>
      </c>
    </row>
    <row r="7" spans="1:1">
      <c r="A7" s="43" t="s">
        <v>34</v>
      </c>
    </row>
    <row r="8" spans="1:1">
      <c r="A8" s="41" t="s">
        <v>35</v>
      </c>
    </row>
    <row r="9" spans="1:1">
      <c r="A9" s="42" t="s">
        <v>31</v>
      </c>
    </row>
    <row r="10" spans="1:1">
      <c r="A10" s="42" t="s">
        <v>36</v>
      </c>
    </row>
    <row r="11" spans="1:1">
      <c r="A11" s="42" t="s">
        <v>37</v>
      </c>
    </row>
    <row r="12" spans="1:1">
      <c r="A12" s="41" t="s">
        <v>38</v>
      </c>
    </row>
    <row r="13" spans="1:1">
      <c r="A13" s="41"/>
    </row>
    <row r="14" spans="1:1">
      <c r="A14" s="45"/>
    </row>
    <row r="15" spans="1:1" ht="13.5">
      <c r="A15" s="40" t="s">
        <v>64</v>
      </c>
    </row>
    <row r="16" spans="1:1" ht="13.5">
      <c r="A16" s="40" t="s">
        <v>39</v>
      </c>
    </row>
    <row r="17" spans="1:4">
      <c r="A17" s="43" t="s">
        <v>40</v>
      </c>
    </row>
    <row r="18" spans="1:4" ht="13.5" thickBot="1">
      <c r="A18" s="83" t="s">
        <v>41</v>
      </c>
      <c r="B18" s="46" t="s">
        <v>42</v>
      </c>
      <c r="C18" s="84" t="s">
        <v>43</v>
      </c>
    </row>
    <row r="19" spans="1:4">
      <c r="A19" s="83"/>
      <c r="B19" s="47">
        <v>3</v>
      </c>
      <c r="C19" s="84"/>
    </row>
    <row r="20" spans="1:4">
      <c r="A20" s="62" t="s">
        <v>65</v>
      </c>
      <c r="B20" s="63"/>
      <c r="C20" s="63"/>
    </row>
    <row r="21" spans="1:4">
      <c r="A21" s="41" t="s">
        <v>44</v>
      </c>
    </row>
    <row r="22" spans="1:4">
      <c r="A22" s="43" t="s">
        <v>45</v>
      </c>
    </row>
    <row r="23" spans="1:4">
      <c r="A23" s="43"/>
    </row>
    <row r="24" spans="1:4">
      <c r="A24" s="45"/>
    </row>
    <row r="25" spans="1:4" ht="13.5">
      <c r="A25" s="40" t="s">
        <v>46</v>
      </c>
    </row>
    <row r="26" spans="1:4" ht="26.25" thickBot="1">
      <c r="A26" s="51"/>
      <c r="B26" s="52"/>
      <c r="C26" s="53" t="s">
        <v>47</v>
      </c>
      <c r="D26" s="54" t="s">
        <v>48</v>
      </c>
    </row>
    <row r="27" spans="1:4" ht="25.5">
      <c r="A27" s="75" t="s">
        <v>49</v>
      </c>
      <c r="B27" s="48" t="s">
        <v>50</v>
      </c>
      <c r="C27" s="77">
        <v>11</v>
      </c>
      <c r="D27" s="79">
        <v>165</v>
      </c>
    </row>
    <row r="28" spans="1:4" ht="13.5" thickBot="1">
      <c r="A28" s="76"/>
      <c r="B28" s="49" t="s">
        <v>51</v>
      </c>
      <c r="C28" s="78"/>
      <c r="D28" s="80"/>
    </row>
    <row r="29" spans="1:4" ht="25.5">
      <c r="A29" s="75" t="s">
        <v>52</v>
      </c>
      <c r="B29" s="48" t="s">
        <v>50</v>
      </c>
      <c r="C29" s="77">
        <v>11</v>
      </c>
      <c r="D29" s="79">
        <v>165</v>
      </c>
    </row>
    <row r="30" spans="1:4" ht="26.25" thickBot="1">
      <c r="A30" s="76"/>
      <c r="B30" s="49" t="s">
        <v>53</v>
      </c>
      <c r="C30" s="78"/>
      <c r="D30" s="80"/>
    </row>
    <row r="31" spans="1:4" ht="26.25" thickBot="1">
      <c r="A31" s="55" t="s">
        <v>54</v>
      </c>
      <c r="B31" s="49" t="s">
        <v>50</v>
      </c>
      <c r="C31" s="50">
        <v>11</v>
      </c>
      <c r="D31" s="56">
        <v>165</v>
      </c>
    </row>
    <row r="32" spans="1:4" ht="26.25" thickBot="1">
      <c r="A32" s="55" t="s">
        <v>55</v>
      </c>
      <c r="B32" s="49" t="s">
        <v>50</v>
      </c>
      <c r="C32" s="50">
        <v>11</v>
      </c>
      <c r="D32" s="56">
        <v>165</v>
      </c>
    </row>
    <row r="33" spans="1:4" ht="26.25" thickBot="1">
      <c r="A33" s="55" t="s">
        <v>56</v>
      </c>
      <c r="B33" s="49" t="s">
        <v>57</v>
      </c>
      <c r="C33" s="50">
        <v>4</v>
      </c>
      <c r="D33" s="56">
        <v>60</v>
      </c>
    </row>
    <row r="34" spans="1:4" ht="26.25" thickBot="1">
      <c r="A34" s="55" t="s">
        <v>58</v>
      </c>
      <c r="B34" s="49" t="s">
        <v>57</v>
      </c>
      <c r="C34" s="50">
        <v>4</v>
      </c>
      <c r="D34" s="56">
        <v>60</v>
      </c>
    </row>
    <row r="35" spans="1:4" ht="26.25" thickBot="1">
      <c r="A35" s="55" t="s">
        <v>59</v>
      </c>
      <c r="B35" s="49" t="s">
        <v>57</v>
      </c>
      <c r="C35" s="50">
        <v>4</v>
      </c>
      <c r="D35" s="56">
        <v>60</v>
      </c>
    </row>
    <row r="36" spans="1:4" ht="26.25" thickBot="1">
      <c r="A36" s="55" t="s">
        <v>60</v>
      </c>
      <c r="B36" s="49" t="s">
        <v>57</v>
      </c>
      <c r="C36" s="50">
        <v>4</v>
      </c>
      <c r="D36" s="56">
        <v>60</v>
      </c>
    </row>
    <row r="37" spans="1:4" ht="15">
      <c r="A37" s="81" t="s">
        <v>61</v>
      </c>
      <c r="B37" s="82"/>
      <c r="C37" s="57"/>
      <c r="D37" s="58">
        <v>900</v>
      </c>
    </row>
    <row r="38" spans="1:4" ht="15">
      <c r="A38" s="44"/>
    </row>
  </sheetData>
  <sheetProtection algorithmName="SHA-512" hashValue="sfQgBh4GIK4fp1NTpiEU7QrqW6y1+p0jCsyzTdyPmrdgizo/xeJWtEMbqVmida0qzucEtoX4UFm8YI16xf6/YA==" saltValue="Vv8dx3p2Yz1xHPJFHsuRnA==" spinCount="100000" sheet="1" objects="1" scenarios="1"/>
  <mergeCells count="9">
    <mergeCell ref="A29:A30"/>
    <mergeCell ref="C29:C30"/>
    <mergeCell ref="D29:D30"/>
    <mergeCell ref="A37:B37"/>
    <mergeCell ref="A18:A19"/>
    <mergeCell ref="C18:C19"/>
    <mergeCell ref="A27:A28"/>
    <mergeCell ref="C27:C28"/>
    <mergeCell ref="D27:D2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Prüfungsergebnisse</vt:lpstr>
      <vt:lpstr>GSO</vt:lpstr>
      <vt:lpstr>GSO!_GoBack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Gottfried Gartner</dc:creator>
  <cp:lastModifiedBy>Felicitas Birkelbach</cp:lastModifiedBy>
  <cp:revision>26</cp:revision>
  <dcterms:created xsi:type="dcterms:W3CDTF">2018-06-13T15:23:17Z</dcterms:created>
  <dcterms:modified xsi:type="dcterms:W3CDTF">2019-04-11T06:16:37Z</dcterms:modified>
  <dc:language>de-DE</dc:language>
</cp:coreProperties>
</file>